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AFCBB1C2-2962-425E-86C9-D68BD0C0EFAF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definedNames>
    <definedName name="_xlnm.Print_Area" localSheetId="0">EAI_FF!$A$1:$H$41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G18" i="1"/>
  <c r="F18" i="1"/>
  <c r="D18" i="1"/>
  <c r="C18" i="1"/>
  <c r="G8" i="1"/>
  <c r="G26" i="1" s="1"/>
  <c r="F8" i="1"/>
  <c r="D8" i="1"/>
  <c r="C8" i="1"/>
  <c r="E24" i="1" l="1"/>
  <c r="E18" i="1"/>
  <c r="H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<sst xmlns="http://schemas.openxmlformats.org/spreadsheetml/2006/main" count="35" uniqueCount="31">
  <si>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</si>
  <si>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</si>
  <si>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</si>
  <si>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</si>
  <si>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</si>
  <si>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</si>
  <si>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</si>
  <si>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</si>
  <si>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</si>
  <si>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</si>
  <si>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</si>
  <si>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</si>
  <si>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</si>
  <si>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</si>
  <si>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</si>
  <si>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</si>
  <si>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</si>
  <si>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</si>
  <si>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</si>
  <si>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</si>
  <si>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</si>
  <si>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</si>
  <si>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</si>
  <si>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</si>
  <si>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</si>
  <si>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</si>
  <si>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</si>
  <si>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</si>
  <si>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</si>
  <si>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DE CREEL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</si>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</sst>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689039</xdr:colOff>
      <xdr:row>36</xdr:row>
      <xdr:rowOff>104312</xdr:rowOff>
    </xdr:from>
    <xdr:to>
      <xdr:col>6</xdr:col>
      <xdr:colOff>533400</xdr:colOff>
      <xdr:row>40</xdr:row>
      <xdr:rowOff>28607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8289" y="6276512"/>
          <a:ext cx="3416236" cy="53389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285751</xdr:colOff>
      <xdr:row>35</xdr:row>
      <xdr:rowOff>146004</xdr:rowOff>
    </xdr:from>
    <xdr:to>
      <xdr:col>1</xdr:col>
      <xdr:colOff>3409951</xdr:colOff>
      <xdr:row>39</xdr:row>
      <xdr:rowOff>77131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6" y="6165804"/>
          <a:ext cx="3124200" cy="540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view="pageBreakPreview" zoomScaleNormal="100" zoomScaleSheetLayoutView="100" workbookViewId="0">
      <selection activeCell="B33" sqref="B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5703125" style="1" customWidth="1"/>
    <col min="6" max="8" width="11.42578125" style="1"/>
    <col min="9" max="9" width="13.425781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7467587.1399999997</v>
      </c>
      <c r="D8" s="18">
        <f>SUM(D9:D16)</f>
        <v>1073394.26</v>
      </c>
      <c r="E8" s="21">
        <f t="shared" ref="E8:E16" si="0">C8+D8</f>
        <v>8540981.4000000004</v>
      </c>
      <c r="F8" s="18">
        <f>SUM(F9:F16)</f>
        <v>7016361.46</v>
      </c>
      <c r="G8" s="21">
        <f>SUM(G9:G16)</f>
        <v>7016360.46</v>
      </c>
      <c r="H8" s="5">
        <f t="shared" ref="H8:H16" si="1">G8-C8</f>
        <v>-451226.6799999997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7467587.1399999997</v>
      </c>
      <c r="D12" s="19">
        <v>1073394.26</v>
      </c>
      <c r="E12" s="23">
        <f t="shared" si="0"/>
        <v>8540981.4000000004</v>
      </c>
      <c r="F12" s="19">
        <v>7016361.46</v>
      </c>
      <c r="G12" s="22">
        <v>7016360.46</v>
      </c>
      <c r="H12" s="7">
        <f t="shared" si="1"/>
        <v>-451226.6799999997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51062.2</v>
      </c>
      <c r="D18" s="18">
        <f>SUM(D19:D22)</f>
        <v>2049416.74</v>
      </c>
      <c r="E18" s="21">
        <f>C18+D18</f>
        <v>2100478.94</v>
      </c>
      <c r="F18" s="18">
        <f>SUM(F19:F22)</f>
        <v>2056454.55</v>
      </c>
      <c r="G18" s="21">
        <f>SUM(G19:G22)</f>
        <v>2056454.55</v>
      </c>
      <c r="H18" s="5">
        <f>G18-C18</f>
        <v>2005392.35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10892</v>
      </c>
      <c r="E20" s="23">
        <f>C20+D20</f>
        <v>10892</v>
      </c>
      <c r="F20" s="19">
        <v>10892</v>
      </c>
      <c r="G20" s="22">
        <v>10892</v>
      </c>
      <c r="H20" s="7">
        <f>G20-C20</f>
        <v>10892</v>
      </c>
    </row>
    <row r="21" spans="2:8" x14ac:dyDescent="0.2">
      <c r="B21" s="6" t="s">
        <v>20</v>
      </c>
      <c r="C21" s="22">
        <v>51062.2</v>
      </c>
      <c r="D21" s="19">
        <v>40330.550000000003</v>
      </c>
      <c r="E21" s="23">
        <f>C21+D21</f>
        <v>91392.75</v>
      </c>
      <c r="F21" s="19">
        <v>47368.36</v>
      </c>
      <c r="G21" s="22">
        <v>47368.36</v>
      </c>
      <c r="H21" s="7">
        <f>G21-C21</f>
        <v>-3693.8399999999965</v>
      </c>
    </row>
    <row r="22" spans="2:8" x14ac:dyDescent="0.2">
      <c r="B22" s="6" t="s">
        <v>22</v>
      </c>
      <c r="C22" s="22">
        <v>0</v>
      </c>
      <c r="D22" s="19">
        <v>1998194.19</v>
      </c>
      <c r="E22" s="23">
        <f>C22+D22</f>
        <v>1998194.19</v>
      </c>
      <c r="F22" s="19">
        <v>1998194.19</v>
      </c>
      <c r="G22" s="22">
        <v>1998194.19</v>
      </c>
      <c r="H22" s="7">
        <f>G22-C22</f>
        <v>1998194.19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7518649.3399999999</v>
      </c>
      <c r="D26" s="26">
        <f>SUM(D24,D18,D8)</f>
        <v>3122811</v>
      </c>
      <c r="E26" s="15">
        <f>SUM(D26,C26)</f>
        <v>10641460.34</v>
      </c>
      <c r="F26" s="26">
        <f>SUM(F24,F18,F8)</f>
        <v>9072816.0099999998</v>
      </c>
      <c r="G26" s="15">
        <f>SUM(G24,G18,G8)</f>
        <v>9072815.0099999998</v>
      </c>
      <c r="H26" s="28">
        <f>SUM(G26-C26)</f>
        <v>1554165.67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HQn72lihyolQ/lSMFYhJzzMoMrxX/uPXO937CeB3v+aNR9PA/aqPjIYYwSCDw1x2vGjsbVAYX6qLy2FSx05QTw==" saltValue="QiOs0z7moJZnV+TQ1l7T7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2024-02-02T00:45:20Z</cp:lastPrinted>
  <dcterms:created xsi:type="dcterms:W3CDTF">2019-12-05T18:23:32Z</dcterms:created>
  <dcterms:modified xsi:type="dcterms:W3CDTF">2024-02-02T00:45:29Z</dcterms:modified>
</cp:coreProperties>
</file>